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3" sheetId="2" r:id="rId1"/>
  </sheets>
  <definedNames>
    <definedName name="_Regression_Int" localSheetId="0" hidden="1">1</definedName>
    <definedName name="_xlnm.Print_Area" localSheetId="0">'312-23'!$A$1:$I$48</definedName>
    <definedName name="Imprimir_área_IM" localSheetId="0">'312-23'!$A$1:$I$42</definedName>
  </definedNames>
  <calcPr calcId="152511"/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1" i="2"/>
  <c r="H20" i="2"/>
  <c r="H19" i="2"/>
  <c r="H18" i="2"/>
  <c r="H17" i="2"/>
  <c r="H16" i="2"/>
  <c r="H15" i="2"/>
  <c r="H14" i="2"/>
  <c r="H13" i="2"/>
  <c r="H12" i="2"/>
  <c r="H11" i="2"/>
  <c r="H1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1" i="2"/>
  <c r="E20" i="2"/>
  <c r="E15" i="2"/>
  <c r="E14" i="2"/>
  <c r="E13" i="2"/>
  <c r="I40" i="2"/>
  <c r="G40" i="2"/>
  <c r="C40" i="2"/>
  <c r="B40" i="2"/>
  <c r="I37" i="2"/>
  <c r="G37" i="2"/>
  <c r="F37" i="2"/>
  <c r="D37" i="2"/>
  <c r="C37" i="2"/>
  <c r="B37" i="2"/>
  <c r="I34" i="2"/>
  <c r="G34" i="2"/>
  <c r="D34" i="2"/>
  <c r="C34" i="2"/>
  <c r="B34" i="2"/>
  <c r="I31" i="2"/>
  <c r="G31" i="2"/>
  <c r="F31" i="2"/>
  <c r="D31" i="2"/>
  <c r="C31" i="2"/>
  <c r="B31" i="2"/>
  <c r="I28" i="2"/>
  <c r="G28" i="2"/>
  <c r="F28" i="2"/>
  <c r="D28" i="2"/>
  <c r="C28" i="2"/>
  <c r="B28" i="2"/>
  <c r="I25" i="2"/>
  <c r="G25" i="2"/>
  <c r="F25" i="2"/>
  <c r="D25" i="2"/>
  <c r="C25" i="2"/>
  <c r="B25" i="2"/>
  <c r="I22" i="2"/>
  <c r="G22" i="2"/>
  <c r="H22" i="2" s="1"/>
  <c r="F22" i="2"/>
  <c r="D22" i="2"/>
  <c r="C22" i="2"/>
  <c r="B22" i="2"/>
  <c r="I19" i="2"/>
  <c r="G19" i="2"/>
  <c r="F19" i="2"/>
  <c r="D19" i="2"/>
  <c r="E19" i="2" s="1"/>
  <c r="C19" i="2"/>
  <c r="B19" i="2"/>
  <c r="I16" i="2"/>
  <c r="G16" i="2"/>
  <c r="C16" i="2"/>
  <c r="B16" i="2"/>
  <c r="I13" i="2"/>
  <c r="G13" i="2"/>
  <c r="F13" i="2"/>
  <c r="D13" i="2"/>
  <c r="C13" i="2"/>
  <c r="B13" i="2"/>
  <c r="I10" i="2"/>
  <c r="G10" i="2"/>
  <c r="C10" i="2"/>
  <c r="B10" i="2"/>
  <c r="I9" i="2"/>
  <c r="I7" i="2" s="1"/>
  <c r="I8" i="2"/>
  <c r="G9" i="2"/>
  <c r="H9" i="2" s="1"/>
  <c r="F9" i="2"/>
  <c r="G8" i="2"/>
  <c r="F8" i="2"/>
  <c r="D9" i="2"/>
  <c r="E9" i="2" s="1"/>
  <c r="C9" i="2"/>
  <c r="D8" i="2"/>
  <c r="D7" i="2" s="1"/>
  <c r="E7" i="2" s="1"/>
  <c r="C8" i="2"/>
  <c r="C7" i="2" s="1"/>
  <c r="B9" i="2"/>
  <c r="B8" i="2"/>
  <c r="B7" i="2"/>
  <c r="F7" i="2" l="1"/>
  <c r="E8" i="2"/>
  <c r="G7" i="2"/>
  <c r="H7" i="2" s="1"/>
  <c r="H8" i="2"/>
</calcChain>
</file>

<file path=xl/sharedStrings.xml><?xml version="1.0" encoding="utf-8"?>
<sst xmlns="http://schemas.openxmlformats.org/spreadsheetml/2006/main" count="93" uniqueCount="31">
  <si>
    <t>Superficie sembrada</t>
  </si>
  <si>
    <t>Método de siembra utilizado</t>
  </si>
  <si>
    <t>Total</t>
  </si>
  <si>
    <t>Maíz</t>
  </si>
  <si>
    <t>(1) Incluye siembras a voleo mecanizado.</t>
  </si>
  <si>
    <t xml:space="preserve">(2) Incluye siembras a  voleo manual.  </t>
  </si>
  <si>
    <t>A chuzo (2)</t>
  </si>
  <si>
    <t>-      Cantidad nula o cero.</t>
  </si>
  <si>
    <t>Provincia, comarca indígena y período
 de siembra</t>
  </si>
  <si>
    <t>A máquina (1)</t>
  </si>
  <si>
    <t xml:space="preserve">                 TOTAL       </t>
  </si>
  <si>
    <t xml:space="preserve">      Primera siembra       </t>
  </si>
  <si>
    <t xml:space="preserve">      Segunda siembra       </t>
  </si>
  <si>
    <t xml:space="preserve">Bocas del Toro       </t>
  </si>
  <si>
    <t xml:space="preserve">Coclé       </t>
  </si>
  <si>
    <t xml:space="preserve">Chiriquí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</si>
  <si>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</si>
  <si>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</si>
  <si>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</si>
  <si>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</si>
  <si>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</si>
  <si>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</si>
  <si>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Colón</t>
  </si>
  <si>
    <t>Darién</t>
  </si>
  <si>
    <t>Superficie sembrada (Hectáreas)</t>
  </si>
  <si>
    <t>Cosecha (Quintales en grano seco)</t>
  </si>
  <si>
    <t>Cantidad (Hectáreas)</t>
  </si>
  <si>
    <t>-</t>
  </si>
  <si>
    <t>Cuadro 23. SUPERFICIE SEMBRADA Y COSECHA DE MAÍZ EN LA REPÚBLICA, POR MÉTODO DE SIEMBRA UTILIZADO, SEGÚN PROVINCIA, COMARCA INDÍGENA Y PERÍODO DE SIEMBRA: AÑO AGRÍCOLA 2024/25</t>
  </si>
  <si>
    <t>Por-     centaje</t>
  </si>
  <si>
    <t xml:space="preserve">              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</si>
</sst>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3" fontId="1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left" vertical="center"/>
    </xf>
    <xf numFmtId="3" fontId="1" fillId="2" borderId="3" xfId="0" applyNumberFormat="1" applyFont="1" applyFill="1" applyBorder="1" applyAlignment="1" applyProtection="1">
      <alignment horizontal="right" vertical="center"/>
    </xf>
    <xf numFmtId="3" fontId="1" fillId="2" borderId="3" xfId="0" applyNumberFormat="1" applyFont="1" applyFill="1" applyBorder="1" applyAlignment="1" applyProtection="1">
      <alignment horizontal="right" vertical="center"/>
      <protection locked="0"/>
    </xf>
    <xf numFmtId="3" fontId="1" fillId="2" borderId="4" xfId="0" applyNumberFormat="1" applyFont="1" applyFill="1" applyBorder="1" applyAlignment="1" applyProtection="1">
      <alignment horizontal="right" vertical="center"/>
      <protection locked="0"/>
    </xf>
    <xf numFmtId="3" fontId="5" fillId="3" borderId="0" xfId="0" applyNumberFormat="1" applyFont="1" applyFill="1" applyBorder="1" applyAlignment="1">
      <alignment horizontal="centerContinuous" vertical="center" wrapText="1"/>
    </xf>
    <xf numFmtId="3" fontId="5" fillId="3" borderId="9" xfId="0" applyNumberFormat="1" applyFont="1" applyFill="1" applyBorder="1" applyAlignment="1">
      <alignment horizontal="centerContinuous" vertical="center" wrapText="1"/>
    </xf>
    <xf numFmtId="3" fontId="5" fillId="3" borderId="10" xfId="0" applyNumberFormat="1" applyFont="1" applyFill="1" applyBorder="1" applyAlignment="1">
      <alignment horizontal="centerContinuous" vertical="center" wrapText="1"/>
    </xf>
    <xf numFmtId="3" fontId="5" fillId="3" borderId="6" xfId="0" applyNumberFormat="1" applyFont="1" applyFill="1" applyBorder="1" applyAlignment="1">
      <alignment horizontal="centerContinuous" vertical="center" wrapText="1"/>
    </xf>
    <xf numFmtId="3" fontId="5" fillId="3" borderId="7" xfId="0" applyNumberFormat="1" applyFont="1" applyFill="1" applyBorder="1" applyAlignment="1">
      <alignment horizontal="centerContinuous" vertical="center" wrapText="1"/>
    </xf>
    <xf numFmtId="3" fontId="5" fillId="3" borderId="13" xfId="0" applyNumberFormat="1" applyFont="1" applyFill="1" applyBorder="1" applyAlignment="1">
      <alignment horizontal="centerContinuous" vertical="center" wrapText="1"/>
    </xf>
    <xf numFmtId="3" fontId="5" fillId="3" borderId="12" xfId="0" applyNumberFormat="1" applyFont="1" applyFill="1" applyBorder="1" applyAlignment="1">
      <alignment horizontal="centerContinuous" vertical="center" wrapText="1"/>
    </xf>
    <xf numFmtId="3" fontId="5" fillId="3" borderId="16" xfId="0" applyNumberFormat="1" applyFont="1" applyFill="1" applyBorder="1" applyAlignment="1">
      <alignment horizontal="centerContinuous" vertical="center" wrapText="1"/>
    </xf>
    <xf numFmtId="3" fontId="5" fillId="3" borderId="17" xfId="0" applyNumberFormat="1" applyFont="1" applyFill="1" applyBorder="1" applyAlignment="1">
      <alignment horizontal="centerContinuous" vertical="center" wrapText="1"/>
    </xf>
    <xf numFmtId="3" fontId="5" fillId="3" borderId="8" xfId="0" applyNumberFormat="1" applyFont="1" applyFill="1" applyBorder="1" applyAlignment="1">
      <alignment horizontal="centerContinuous" vertical="center" wrapText="1"/>
    </xf>
    <xf numFmtId="165" fontId="1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164" fontId="1" fillId="2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14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45</xdr:row>
      <xdr:rowOff>56030</xdr:rowOff>
    </xdr:from>
    <xdr:to>
      <xdr:col>0</xdr:col>
      <xdr:colOff>437028</xdr:colOff>
      <xdr:row>48</xdr:row>
      <xdr:rowOff>3362</xdr:rowOff>
    </xdr:to>
    <xdr:sp macro="" textlink="">
      <xdr:nvSpPr>
        <xdr:cNvPr id="2" name="Cerrar llave 1"/>
        <xdr:cNvSpPr/>
      </xdr:nvSpPr>
      <xdr:spPr>
        <a:xfrm>
          <a:off x="212911" y="11333630"/>
          <a:ext cx="224117" cy="45215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50"/>
  <sheetViews>
    <sheetView showGridLines="0" tabSelected="1" zoomScaleNormal="100" workbookViewId="0">
      <selection activeCell="A2" sqref="A2:A6"/>
    </sheetView>
  </sheetViews>
  <sheetFormatPr baseColWidth="10" defaultColWidth="9.77734375" defaultRowHeight="15" customHeight="1" x14ac:dyDescent="0.2"/>
  <cols>
    <col min="1" max="1" width="18.6640625" style="2" customWidth="1"/>
    <col min="2" max="2" width="9.109375" style="2" customWidth="1"/>
    <col min="3" max="4" width="9.109375" style="3" customWidth="1"/>
    <col min="5" max="5" width="6.5546875" style="2" customWidth="1"/>
    <col min="6" max="7" width="9.109375" style="3" customWidth="1"/>
    <col min="8" max="8" width="6.88671875" style="2" customWidth="1"/>
    <col min="9" max="9" width="9.109375" style="3" customWidth="1"/>
    <col min="10" max="10" width="9.77734375" style="1"/>
    <col min="11" max="16384" width="9.77734375" style="2"/>
  </cols>
  <sheetData>
    <row r="1" spans="1:17" ht="60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</row>
    <row r="2" spans="1:17" ht="24.95" customHeight="1" x14ac:dyDescent="0.2">
      <c r="A2" s="53" t="s">
        <v>8</v>
      </c>
      <c r="B2" s="31" t="s">
        <v>3</v>
      </c>
      <c r="C2" s="34"/>
      <c r="D2" s="34"/>
      <c r="E2" s="31"/>
      <c r="F2" s="31"/>
      <c r="G2" s="31"/>
      <c r="H2" s="31"/>
      <c r="I2" s="31"/>
    </row>
    <row r="3" spans="1:17" ht="24.95" customHeight="1" x14ac:dyDescent="0.2">
      <c r="A3" s="54"/>
      <c r="B3" s="62" t="s">
        <v>2</v>
      </c>
      <c r="C3" s="55"/>
      <c r="D3" s="33" t="s">
        <v>1</v>
      </c>
      <c r="E3" s="38"/>
      <c r="F3" s="38"/>
      <c r="G3" s="38"/>
      <c r="H3" s="38"/>
      <c r="I3" s="36"/>
    </row>
    <row r="4" spans="1:17" ht="24.95" customHeight="1" x14ac:dyDescent="0.2">
      <c r="A4" s="54"/>
      <c r="B4" s="63"/>
      <c r="C4" s="56"/>
      <c r="D4" s="59" t="s">
        <v>9</v>
      </c>
      <c r="E4" s="60"/>
      <c r="F4" s="61"/>
      <c r="G4" s="60" t="s">
        <v>6</v>
      </c>
      <c r="H4" s="60"/>
      <c r="I4" s="61"/>
    </row>
    <row r="5" spans="1:17" ht="24.95" customHeight="1" x14ac:dyDescent="0.2">
      <c r="A5" s="54"/>
      <c r="B5" s="57" t="s">
        <v>24</v>
      </c>
      <c r="C5" s="55" t="s">
        <v>25</v>
      </c>
      <c r="D5" s="32" t="s">
        <v>0</v>
      </c>
      <c r="E5" s="33"/>
      <c r="F5" s="57" t="s">
        <v>25</v>
      </c>
      <c r="G5" s="40" t="s">
        <v>0</v>
      </c>
      <c r="H5" s="40"/>
      <c r="I5" s="55" t="s">
        <v>25</v>
      </c>
    </row>
    <row r="6" spans="1:17" ht="45" customHeight="1" x14ac:dyDescent="0.2">
      <c r="A6" s="54"/>
      <c r="B6" s="58"/>
      <c r="C6" s="54"/>
      <c r="D6" s="37" t="s">
        <v>26</v>
      </c>
      <c r="E6" s="35" t="s">
        <v>29</v>
      </c>
      <c r="F6" s="58"/>
      <c r="G6" s="39" t="s">
        <v>26</v>
      </c>
      <c r="H6" s="39" t="s">
        <v>29</v>
      </c>
      <c r="I6" s="56"/>
    </row>
    <row r="7" spans="1:17" s="4" customFormat="1" ht="21.6" customHeight="1" x14ac:dyDescent="0.2">
      <c r="A7" s="11" t="s">
        <v>10</v>
      </c>
      <c r="B7" s="17">
        <f>SUM(B8+B9)</f>
        <v>51500</v>
      </c>
      <c r="C7" s="17">
        <f t="shared" ref="C7:D7" si="0">SUM(C8+C9)</f>
        <v>2776400</v>
      </c>
      <c r="D7" s="17">
        <f t="shared" si="0"/>
        <v>28140</v>
      </c>
      <c r="E7" s="18">
        <f>(D7*100)/B7</f>
        <v>54.640776699029125</v>
      </c>
      <c r="F7" s="17">
        <f t="shared" ref="F7" si="1">SUM(F8+F9)</f>
        <v>2240800</v>
      </c>
      <c r="G7" s="17">
        <f t="shared" ref="G7:I7" si="2">SUM(G8+G9)</f>
        <v>23360</v>
      </c>
      <c r="H7" s="18">
        <f>(G7*100)/B7</f>
        <v>45.359223300970875</v>
      </c>
      <c r="I7" s="22">
        <f t="shared" si="2"/>
        <v>535600</v>
      </c>
      <c r="J7" s="41"/>
      <c r="K7" s="42"/>
      <c r="L7" s="42"/>
      <c r="M7" s="43"/>
      <c r="N7" s="43"/>
      <c r="O7" s="43"/>
      <c r="P7" s="43"/>
      <c r="Q7" s="43"/>
    </row>
    <row r="8" spans="1:17" s="4" customFormat="1" ht="15.95" customHeight="1" x14ac:dyDescent="0.2">
      <c r="A8" s="5" t="s">
        <v>11</v>
      </c>
      <c r="B8" s="16">
        <f>SUM(B11+B14+B17+B20+B23+B26+B29+B32+B35+B38+B41)</f>
        <v>16810</v>
      </c>
      <c r="C8" s="16">
        <f t="shared" ref="C8:D8" si="3">SUM(C11+C14+C17+C20+C23+C26+C29+C32+C35+C38+C41)</f>
        <v>418500</v>
      </c>
      <c r="D8" s="16">
        <f t="shared" si="3"/>
        <v>1720</v>
      </c>
      <c r="E8" s="13">
        <f t="shared" ref="E8:E9" si="4">(D8*100)/B8</f>
        <v>10.23200475907198</v>
      </c>
      <c r="F8" s="16">
        <f t="shared" ref="F8:G8" si="5">SUM(F11+F14+F17+F20+F23+F26+F29+F32+F35+F38+F41)</f>
        <v>91200</v>
      </c>
      <c r="G8" s="16">
        <f t="shared" si="5"/>
        <v>15100</v>
      </c>
      <c r="H8" s="13">
        <f t="shared" ref="H8:H42" si="6">(G8*100)/B8</f>
        <v>89.827483640690062</v>
      </c>
      <c r="I8" s="23">
        <f t="shared" ref="I8" si="7">SUM(I11+I14+I17+I20+I23+I26+I29+I32+I35+I38+I41)</f>
        <v>327300</v>
      </c>
      <c r="J8" s="41"/>
      <c r="K8" s="42"/>
      <c r="L8" s="42"/>
      <c r="M8" s="43"/>
      <c r="N8" s="43"/>
      <c r="O8" s="43"/>
      <c r="P8" s="43"/>
      <c r="Q8" s="43"/>
    </row>
    <row r="9" spans="1:17" s="4" customFormat="1" ht="15.95" customHeight="1" x14ac:dyDescent="0.2">
      <c r="A9" s="5" t="s">
        <v>12</v>
      </c>
      <c r="B9" s="16">
        <f>SUM(B12+B15+B18+B21+B24+B27+B30+B33+B36+B39+B42)</f>
        <v>34690</v>
      </c>
      <c r="C9" s="16">
        <f t="shared" ref="C9:D9" si="8">SUM(C12+C15+C18+C21+C24+C27+C30+C33+C36+C39+C42)</f>
        <v>2357900</v>
      </c>
      <c r="D9" s="16">
        <f t="shared" si="8"/>
        <v>26420</v>
      </c>
      <c r="E9" s="13">
        <f t="shared" si="4"/>
        <v>76.160276736811767</v>
      </c>
      <c r="F9" s="16">
        <f t="shared" ref="F9:G9" si="9">SUM(F12+F15+F18+F21+F24+F27+F30+F33+F36+F39+F42)</f>
        <v>2149600</v>
      </c>
      <c r="G9" s="16">
        <f t="shared" si="9"/>
        <v>8260</v>
      </c>
      <c r="H9" s="13">
        <f t="shared" si="6"/>
        <v>23.810896511963101</v>
      </c>
      <c r="I9" s="23">
        <f t="shared" ref="I9" si="10">SUM(I12+I15+I18+I21+I24+I27+I30+I33+I36+I39+I42)</f>
        <v>208300</v>
      </c>
      <c r="J9" s="41"/>
      <c r="K9" s="42"/>
      <c r="L9" s="42"/>
      <c r="M9" s="43"/>
      <c r="N9" s="43"/>
      <c r="O9" s="43"/>
      <c r="P9" s="43"/>
      <c r="Q9" s="43"/>
    </row>
    <row r="10" spans="1:17" s="4" customFormat="1" ht="21.6" customHeight="1" x14ac:dyDescent="0.2">
      <c r="A10" s="50" t="s">
        <v>13</v>
      </c>
      <c r="B10" s="12">
        <f>SUM(B11+B12)</f>
        <v>370</v>
      </c>
      <c r="C10" s="12">
        <f>SUM(C11+C12)</f>
        <v>5800</v>
      </c>
      <c r="D10" s="12" t="s">
        <v>27</v>
      </c>
      <c r="E10" s="18" t="s">
        <v>27</v>
      </c>
      <c r="F10" s="12" t="s">
        <v>27</v>
      </c>
      <c r="G10" s="12">
        <f>SUM(G11+G12)</f>
        <v>370</v>
      </c>
      <c r="H10" s="18">
        <f t="shared" si="6"/>
        <v>100</v>
      </c>
      <c r="I10" s="24">
        <f>SUM(I11+I12)</f>
        <v>5800</v>
      </c>
      <c r="J10" s="41"/>
      <c r="K10" s="42"/>
      <c r="L10" s="42"/>
    </row>
    <row r="11" spans="1:17" s="4" customFormat="1" ht="15.95" customHeight="1" x14ac:dyDescent="0.2">
      <c r="A11" s="5" t="s">
        <v>11</v>
      </c>
      <c r="B11" s="16">
        <v>310</v>
      </c>
      <c r="C11" s="16">
        <v>4800</v>
      </c>
      <c r="D11" s="14" t="s">
        <v>27</v>
      </c>
      <c r="E11" s="13" t="s">
        <v>27</v>
      </c>
      <c r="F11" s="14" t="s">
        <v>27</v>
      </c>
      <c r="G11" s="14">
        <v>310</v>
      </c>
      <c r="H11" s="13">
        <f t="shared" si="6"/>
        <v>100</v>
      </c>
      <c r="I11" s="25">
        <v>4800</v>
      </c>
      <c r="J11" s="41"/>
      <c r="K11" s="42"/>
      <c r="L11" s="42"/>
    </row>
    <row r="12" spans="1:17" s="4" customFormat="1" ht="15.95" customHeight="1" x14ac:dyDescent="0.2">
      <c r="A12" s="5" t="s">
        <v>12</v>
      </c>
      <c r="B12" s="16">
        <v>60</v>
      </c>
      <c r="C12" s="16">
        <v>1000</v>
      </c>
      <c r="D12" s="14" t="s">
        <v>27</v>
      </c>
      <c r="E12" s="13" t="s">
        <v>27</v>
      </c>
      <c r="F12" s="14" t="s">
        <v>27</v>
      </c>
      <c r="G12" s="14">
        <v>60</v>
      </c>
      <c r="H12" s="13">
        <f t="shared" si="6"/>
        <v>100</v>
      </c>
      <c r="I12" s="25">
        <v>1000</v>
      </c>
      <c r="J12" s="41"/>
      <c r="K12" s="42"/>
      <c r="L12" s="42"/>
    </row>
    <row r="13" spans="1:17" s="4" customFormat="1" ht="21.6" customHeight="1" x14ac:dyDescent="0.2">
      <c r="A13" s="50" t="s">
        <v>14</v>
      </c>
      <c r="B13" s="12">
        <f t="shared" ref="B13:D13" si="11">SUM(B14+B15)</f>
        <v>2400</v>
      </c>
      <c r="C13" s="12">
        <f t="shared" si="11"/>
        <v>64900</v>
      </c>
      <c r="D13" s="12">
        <f t="shared" si="11"/>
        <v>110</v>
      </c>
      <c r="E13" s="18">
        <f t="shared" ref="E13:E15" si="12">(D13*100)/B13</f>
        <v>4.583333333333333</v>
      </c>
      <c r="F13" s="12">
        <f t="shared" ref="F13:G13" si="13">SUM(F14+F15)</f>
        <v>4400</v>
      </c>
      <c r="G13" s="12">
        <f t="shared" si="13"/>
        <v>2290</v>
      </c>
      <c r="H13" s="18">
        <f t="shared" si="6"/>
        <v>95.416666666666671</v>
      </c>
      <c r="I13" s="24">
        <f>SUM(I14+I15)</f>
        <v>60500</v>
      </c>
      <c r="J13" s="41"/>
      <c r="K13" s="42"/>
      <c r="L13" s="42"/>
    </row>
    <row r="14" spans="1:17" s="4" customFormat="1" ht="15.95" customHeight="1" x14ac:dyDescent="0.2">
      <c r="A14" s="5" t="s">
        <v>11</v>
      </c>
      <c r="B14" s="16">
        <v>1890</v>
      </c>
      <c r="C14" s="16">
        <v>48400</v>
      </c>
      <c r="D14" s="14">
        <v>60</v>
      </c>
      <c r="E14" s="13">
        <f t="shared" si="12"/>
        <v>3.1746031746031744</v>
      </c>
      <c r="F14" s="14">
        <v>2300</v>
      </c>
      <c r="G14" s="14">
        <v>1830</v>
      </c>
      <c r="H14" s="13">
        <f t="shared" si="6"/>
        <v>96.825396825396822</v>
      </c>
      <c r="I14" s="25">
        <v>46100</v>
      </c>
      <c r="J14" s="41"/>
      <c r="K14" s="42"/>
      <c r="L14" s="42"/>
    </row>
    <row r="15" spans="1:17" s="4" customFormat="1" ht="15.95" customHeight="1" x14ac:dyDescent="0.2">
      <c r="A15" s="5" t="s">
        <v>12</v>
      </c>
      <c r="B15" s="16">
        <v>510</v>
      </c>
      <c r="C15" s="16">
        <v>16500</v>
      </c>
      <c r="D15" s="15">
        <v>50</v>
      </c>
      <c r="E15" s="13">
        <f t="shared" si="12"/>
        <v>9.8039215686274517</v>
      </c>
      <c r="F15" s="14">
        <v>2100</v>
      </c>
      <c r="G15" s="14">
        <v>460</v>
      </c>
      <c r="H15" s="13">
        <f t="shared" si="6"/>
        <v>90.196078431372555</v>
      </c>
      <c r="I15" s="25">
        <v>14400</v>
      </c>
      <c r="J15" s="41"/>
      <c r="K15" s="42"/>
      <c r="L15" s="42"/>
    </row>
    <row r="16" spans="1:17" s="4" customFormat="1" ht="21.6" customHeight="1" x14ac:dyDescent="0.2">
      <c r="A16" s="50" t="s">
        <v>22</v>
      </c>
      <c r="B16" s="12">
        <f t="shared" ref="B16:C16" si="14">SUM(B17+B18)</f>
        <v>330</v>
      </c>
      <c r="C16" s="12">
        <f t="shared" si="14"/>
        <v>3600</v>
      </c>
      <c r="D16" s="12" t="s">
        <v>27</v>
      </c>
      <c r="E16" s="18" t="s">
        <v>27</v>
      </c>
      <c r="F16" s="12" t="s">
        <v>27</v>
      </c>
      <c r="G16" s="12">
        <f>SUM(G17+G18)</f>
        <v>330</v>
      </c>
      <c r="H16" s="18">
        <f t="shared" si="6"/>
        <v>100</v>
      </c>
      <c r="I16" s="24">
        <f>SUM(I17+I18)</f>
        <v>3600</v>
      </c>
      <c r="J16" s="41"/>
      <c r="K16" s="42"/>
      <c r="L16" s="42"/>
    </row>
    <row r="17" spans="1:12" s="4" customFormat="1" ht="15.95" customHeight="1" x14ac:dyDescent="0.2">
      <c r="A17" s="5" t="s">
        <v>11</v>
      </c>
      <c r="B17" s="16">
        <v>270</v>
      </c>
      <c r="C17" s="16">
        <v>3000</v>
      </c>
      <c r="D17" s="14" t="s">
        <v>27</v>
      </c>
      <c r="E17" s="13" t="s">
        <v>27</v>
      </c>
      <c r="F17" s="14" t="s">
        <v>27</v>
      </c>
      <c r="G17" s="14">
        <v>270</v>
      </c>
      <c r="H17" s="13">
        <f t="shared" si="6"/>
        <v>100</v>
      </c>
      <c r="I17" s="25">
        <v>3000</v>
      </c>
      <c r="J17" s="41"/>
      <c r="K17" s="42"/>
      <c r="L17" s="42"/>
    </row>
    <row r="18" spans="1:12" s="4" customFormat="1" ht="15.95" customHeight="1" x14ac:dyDescent="0.2">
      <c r="A18" s="5" t="s">
        <v>12</v>
      </c>
      <c r="B18" s="16">
        <v>60</v>
      </c>
      <c r="C18" s="16">
        <v>600</v>
      </c>
      <c r="D18" s="15" t="s">
        <v>27</v>
      </c>
      <c r="E18" s="13" t="s">
        <v>27</v>
      </c>
      <c r="F18" s="14" t="s">
        <v>27</v>
      </c>
      <c r="G18" s="14">
        <v>60</v>
      </c>
      <c r="H18" s="13">
        <f t="shared" si="6"/>
        <v>100</v>
      </c>
      <c r="I18" s="25">
        <v>600</v>
      </c>
      <c r="J18" s="41"/>
      <c r="K18" s="42"/>
      <c r="L18" s="42"/>
    </row>
    <row r="19" spans="1:12" s="4" customFormat="1" ht="21.6" customHeight="1" x14ac:dyDescent="0.2">
      <c r="A19" s="50" t="s">
        <v>15</v>
      </c>
      <c r="B19" s="12">
        <f t="shared" ref="B19:D19" si="15">SUM(B20+B21)</f>
        <v>6330</v>
      </c>
      <c r="C19" s="12">
        <f t="shared" si="15"/>
        <v>158700</v>
      </c>
      <c r="D19" s="12">
        <f t="shared" si="15"/>
        <v>1890</v>
      </c>
      <c r="E19" s="18">
        <f t="shared" ref="E19:E21" si="16">(D19*100)/B19</f>
        <v>29.857819905213269</v>
      </c>
      <c r="F19" s="12">
        <f t="shared" ref="F19:G19" si="17">SUM(F20+F21)</f>
        <v>80800</v>
      </c>
      <c r="G19" s="12">
        <f t="shared" si="17"/>
        <v>4440</v>
      </c>
      <c r="H19" s="18">
        <f t="shared" si="6"/>
        <v>70.142180094786724</v>
      </c>
      <c r="I19" s="24">
        <f>SUM(I20+I21)</f>
        <v>77900</v>
      </c>
      <c r="J19" s="41"/>
      <c r="K19" s="42"/>
      <c r="L19" s="42"/>
    </row>
    <row r="20" spans="1:12" s="4" customFormat="1" ht="15.95" customHeight="1" x14ac:dyDescent="0.2">
      <c r="A20" s="5" t="s">
        <v>11</v>
      </c>
      <c r="B20" s="16">
        <v>3800</v>
      </c>
      <c r="C20" s="16">
        <v>88100</v>
      </c>
      <c r="D20" s="14">
        <v>930</v>
      </c>
      <c r="E20" s="13">
        <f t="shared" si="16"/>
        <v>24.473684210526315</v>
      </c>
      <c r="F20" s="14">
        <v>31000</v>
      </c>
      <c r="G20" s="14">
        <v>2870</v>
      </c>
      <c r="H20" s="13">
        <f t="shared" si="6"/>
        <v>75.526315789473685</v>
      </c>
      <c r="I20" s="25">
        <v>57100</v>
      </c>
      <c r="J20" s="41"/>
      <c r="K20" s="42"/>
      <c r="L20" s="42"/>
    </row>
    <row r="21" spans="1:12" s="4" customFormat="1" ht="15.95" customHeight="1" x14ac:dyDescent="0.2">
      <c r="A21" s="5" t="s">
        <v>12</v>
      </c>
      <c r="B21" s="16">
        <v>2530</v>
      </c>
      <c r="C21" s="16">
        <v>70600</v>
      </c>
      <c r="D21" s="15">
        <v>960</v>
      </c>
      <c r="E21" s="13">
        <f t="shared" si="16"/>
        <v>37.944664031620555</v>
      </c>
      <c r="F21" s="14">
        <v>49800</v>
      </c>
      <c r="G21" s="14">
        <v>1570</v>
      </c>
      <c r="H21" s="13">
        <f t="shared" si="6"/>
        <v>62.055335968379445</v>
      </c>
      <c r="I21" s="25">
        <v>20800</v>
      </c>
      <c r="J21" s="41"/>
      <c r="K21" s="42"/>
      <c r="L21" s="42"/>
    </row>
    <row r="22" spans="1:12" s="4" customFormat="1" ht="21.6" customHeight="1" x14ac:dyDescent="0.2">
      <c r="A22" s="50" t="s">
        <v>23</v>
      </c>
      <c r="B22" s="12">
        <f t="shared" ref="B22:D22" si="18">SUM(B23+B24)</f>
        <v>1620</v>
      </c>
      <c r="C22" s="12">
        <f t="shared" si="18"/>
        <v>33900</v>
      </c>
      <c r="D22" s="12">
        <f t="shared" si="18"/>
        <v>0</v>
      </c>
      <c r="E22" s="18">
        <v>0</v>
      </c>
      <c r="F22" s="12">
        <f t="shared" ref="F22:G22" si="19">SUM(F23+F24)</f>
        <v>0</v>
      </c>
      <c r="G22" s="12">
        <f t="shared" si="19"/>
        <v>1620</v>
      </c>
      <c r="H22" s="18">
        <f t="shared" si="6"/>
        <v>100</v>
      </c>
      <c r="I22" s="24">
        <f>SUM(I23+I24)</f>
        <v>33900</v>
      </c>
      <c r="J22" s="41"/>
      <c r="K22" s="42"/>
      <c r="L22" s="42"/>
    </row>
    <row r="23" spans="1:12" s="4" customFormat="1" ht="15.95" customHeight="1" x14ac:dyDescent="0.2">
      <c r="A23" s="5" t="s">
        <v>11</v>
      </c>
      <c r="B23" s="16">
        <v>1240</v>
      </c>
      <c r="C23" s="16">
        <v>24600</v>
      </c>
      <c r="D23" s="14">
        <v>0</v>
      </c>
      <c r="E23" s="13">
        <v>0</v>
      </c>
      <c r="F23" s="14">
        <v>0</v>
      </c>
      <c r="G23" s="14">
        <v>1240</v>
      </c>
      <c r="H23" s="13">
        <f t="shared" si="6"/>
        <v>100</v>
      </c>
      <c r="I23" s="25">
        <v>24600</v>
      </c>
      <c r="J23" s="41"/>
      <c r="K23" s="42"/>
      <c r="L23" s="42"/>
    </row>
    <row r="24" spans="1:12" s="4" customFormat="1" ht="15.95" customHeight="1" x14ac:dyDescent="0.2">
      <c r="A24" s="5" t="s">
        <v>12</v>
      </c>
      <c r="B24" s="16">
        <v>380</v>
      </c>
      <c r="C24" s="16">
        <v>9300</v>
      </c>
      <c r="D24" s="15" t="s">
        <v>27</v>
      </c>
      <c r="E24" s="13" t="s">
        <v>27</v>
      </c>
      <c r="F24" s="14" t="s">
        <v>27</v>
      </c>
      <c r="G24" s="14">
        <v>380</v>
      </c>
      <c r="H24" s="13">
        <f t="shared" si="6"/>
        <v>100</v>
      </c>
      <c r="I24" s="25">
        <v>9300</v>
      </c>
      <c r="J24" s="41"/>
      <c r="K24" s="42"/>
      <c r="L24" s="42"/>
    </row>
    <row r="25" spans="1:12" s="4" customFormat="1" ht="21.6" customHeight="1" x14ac:dyDescent="0.2">
      <c r="A25" s="50" t="s">
        <v>16</v>
      </c>
      <c r="B25" s="12">
        <f t="shared" ref="B25:D25" si="20">SUM(B26+B27)</f>
        <v>4160</v>
      </c>
      <c r="C25" s="12">
        <f t="shared" si="20"/>
        <v>282800</v>
      </c>
      <c r="D25" s="12">
        <f t="shared" si="20"/>
        <v>1840</v>
      </c>
      <c r="E25" s="18">
        <f t="shared" ref="E25:E34" si="21">(D25*100)/B25</f>
        <v>44.230769230769234</v>
      </c>
      <c r="F25" s="12">
        <f t="shared" ref="F25:G25" si="22">SUM(F26+F27)</f>
        <v>169700</v>
      </c>
      <c r="G25" s="12">
        <f t="shared" si="22"/>
        <v>2320</v>
      </c>
      <c r="H25" s="18">
        <f t="shared" si="6"/>
        <v>55.769230769230766</v>
      </c>
      <c r="I25" s="24">
        <f>SUM(I26+I27)</f>
        <v>113100</v>
      </c>
      <c r="J25" s="41"/>
      <c r="K25" s="42"/>
      <c r="L25" s="42"/>
    </row>
    <row r="26" spans="1:12" s="4" customFormat="1" ht="15.95" customHeight="1" x14ac:dyDescent="0.2">
      <c r="A26" s="5" t="s">
        <v>11</v>
      </c>
      <c r="B26" s="21">
        <v>1850</v>
      </c>
      <c r="C26" s="21">
        <v>112200</v>
      </c>
      <c r="D26" s="15">
        <v>470</v>
      </c>
      <c r="E26" s="13">
        <f t="shared" si="21"/>
        <v>25.405405405405407</v>
      </c>
      <c r="F26" s="15">
        <v>38000</v>
      </c>
      <c r="G26" s="15">
        <v>1380</v>
      </c>
      <c r="H26" s="13">
        <f t="shared" si="6"/>
        <v>74.594594594594597</v>
      </c>
      <c r="I26" s="26">
        <v>74200</v>
      </c>
      <c r="J26" s="41"/>
      <c r="K26" s="42"/>
      <c r="L26" s="42"/>
    </row>
    <row r="27" spans="1:12" s="4" customFormat="1" ht="15.95" customHeight="1" x14ac:dyDescent="0.2">
      <c r="A27" s="5" t="s">
        <v>12</v>
      </c>
      <c r="B27" s="21">
        <v>2310</v>
      </c>
      <c r="C27" s="21">
        <v>170600</v>
      </c>
      <c r="D27" s="15">
        <v>1370</v>
      </c>
      <c r="E27" s="13">
        <f t="shared" si="21"/>
        <v>59.307359307359306</v>
      </c>
      <c r="F27" s="15">
        <v>131700</v>
      </c>
      <c r="G27" s="15">
        <v>940</v>
      </c>
      <c r="H27" s="13">
        <f t="shared" si="6"/>
        <v>40.692640692640694</v>
      </c>
      <c r="I27" s="26">
        <v>38900</v>
      </c>
      <c r="J27" s="41"/>
      <c r="K27" s="42"/>
      <c r="L27" s="42"/>
    </row>
    <row r="28" spans="1:12" s="4" customFormat="1" ht="21.6" customHeight="1" x14ac:dyDescent="0.2">
      <c r="A28" s="50" t="s">
        <v>17</v>
      </c>
      <c r="B28" s="12">
        <f t="shared" ref="B28:D28" si="23">SUM(B29+B30)</f>
        <v>25690</v>
      </c>
      <c r="C28" s="12">
        <f t="shared" si="23"/>
        <v>2077200</v>
      </c>
      <c r="D28" s="12">
        <f t="shared" si="23"/>
        <v>23780</v>
      </c>
      <c r="E28" s="18">
        <f t="shared" si="21"/>
        <v>92.565200467107829</v>
      </c>
      <c r="F28" s="12">
        <f t="shared" ref="F28:G28" si="24">SUM(F29+F30)</f>
        <v>1978100</v>
      </c>
      <c r="G28" s="12">
        <f t="shared" si="24"/>
        <v>1910</v>
      </c>
      <c r="H28" s="18">
        <f t="shared" si="6"/>
        <v>7.4347995328921757</v>
      </c>
      <c r="I28" s="24">
        <f>SUM(I29+I30)</f>
        <v>99100</v>
      </c>
      <c r="J28" s="41"/>
      <c r="K28" s="42"/>
      <c r="L28" s="42"/>
    </row>
    <row r="29" spans="1:12" s="4" customFormat="1" ht="15.95" customHeight="1" x14ac:dyDescent="0.2">
      <c r="A29" s="5" t="s">
        <v>11</v>
      </c>
      <c r="B29" s="21">
        <v>410</v>
      </c>
      <c r="C29" s="21">
        <v>32300</v>
      </c>
      <c r="D29" s="15">
        <v>100</v>
      </c>
      <c r="E29" s="13">
        <f t="shared" si="21"/>
        <v>24.390243902439025</v>
      </c>
      <c r="F29" s="15">
        <v>12200</v>
      </c>
      <c r="G29" s="15">
        <v>310</v>
      </c>
      <c r="H29" s="13">
        <f t="shared" si="6"/>
        <v>75.609756097560975</v>
      </c>
      <c r="I29" s="26">
        <v>20100</v>
      </c>
      <c r="J29" s="41"/>
      <c r="K29" s="42"/>
      <c r="L29" s="42"/>
    </row>
    <row r="30" spans="1:12" s="4" customFormat="1" ht="15.95" customHeight="1" x14ac:dyDescent="0.2">
      <c r="A30" s="5" t="s">
        <v>12</v>
      </c>
      <c r="B30" s="21">
        <v>25280</v>
      </c>
      <c r="C30" s="21">
        <v>2044900</v>
      </c>
      <c r="D30" s="15">
        <v>23680</v>
      </c>
      <c r="E30" s="13">
        <f t="shared" si="21"/>
        <v>93.670886075949369</v>
      </c>
      <c r="F30" s="15">
        <v>1965900</v>
      </c>
      <c r="G30" s="15">
        <v>1600</v>
      </c>
      <c r="H30" s="13">
        <f t="shared" si="6"/>
        <v>6.3291139240506329</v>
      </c>
      <c r="I30" s="26">
        <v>79000</v>
      </c>
      <c r="J30" s="41"/>
      <c r="K30" s="42"/>
      <c r="L30" s="42"/>
    </row>
    <row r="31" spans="1:12" s="4" customFormat="1" ht="21.6" customHeight="1" x14ac:dyDescent="0.2">
      <c r="A31" s="50" t="s">
        <v>18</v>
      </c>
      <c r="B31" s="12">
        <f t="shared" ref="B31:D31" si="25">SUM(B32+B33)</f>
        <v>1330</v>
      </c>
      <c r="C31" s="12">
        <f t="shared" si="25"/>
        <v>30700</v>
      </c>
      <c r="D31" s="12">
        <f t="shared" si="25"/>
        <v>120</v>
      </c>
      <c r="E31" s="18">
        <f t="shared" si="21"/>
        <v>9.022556390977444</v>
      </c>
      <c r="F31" s="12">
        <f t="shared" ref="F31:G31" si="26">SUM(F32+F33)</f>
        <v>5900</v>
      </c>
      <c r="G31" s="12">
        <f t="shared" si="26"/>
        <v>1210</v>
      </c>
      <c r="H31" s="18">
        <f t="shared" si="6"/>
        <v>90.977443609022558</v>
      </c>
      <c r="I31" s="24">
        <f>SUM(I32+I33)</f>
        <v>24800</v>
      </c>
      <c r="J31" s="41"/>
      <c r="K31" s="42"/>
      <c r="L31" s="42"/>
    </row>
    <row r="32" spans="1:12" s="4" customFormat="1" ht="15.95" customHeight="1" x14ac:dyDescent="0.2">
      <c r="A32" s="5" t="s">
        <v>11</v>
      </c>
      <c r="B32" s="21">
        <v>980</v>
      </c>
      <c r="C32" s="21">
        <v>23700</v>
      </c>
      <c r="D32" s="15">
        <v>120</v>
      </c>
      <c r="E32" s="13">
        <f t="shared" si="21"/>
        <v>12.244897959183673</v>
      </c>
      <c r="F32" s="15">
        <v>5900</v>
      </c>
      <c r="G32" s="15">
        <v>870</v>
      </c>
      <c r="H32" s="13">
        <f t="shared" si="6"/>
        <v>88.775510204081627</v>
      </c>
      <c r="I32" s="26">
        <v>17800</v>
      </c>
      <c r="J32" s="41"/>
      <c r="K32" s="42"/>
      <c r="L32" s="42"/>
    </row>
    <row r="33" spans="1:14" s="4" customFormat="1" ht="15.95" customHeight="1" x14ac:dyDescent="0.2">
      <c r="A33" s="5" t="s">
        <v>12</v>
      </c>
      <c r="B33" s="21">
        <v>350</v>
      </c>
      <c r="C33" s="21">
        <v>7000</v>
      </c>
      <c r="D33" s="15">
        <v>0</v>
      </c>
      <c r="E33" s="13">
        <f t="shared" si="21"/>
        <v>0</v>
      </c>
      <c r="F33" s="15" t="s">
        <v>27</v>
      </c>
      <c r="G33" s="15">
        <v>340</v>
      </c>
      <c r="H33" s="13">
        <f t="shared" si="6"/>
        <v>97.142857142857139</v>
      </c>
      <c r="I33" s="26">
        <v>7000</v>
      </c>
      <c r="J33" s="41"/>
      <c r="K33" s="42"/>
      <c r="L33" s="42"/>
    </row>
    <row r="34" spans="1:14" s="4" customFormat="1" ht="21.6" customHeight="1" x14ac:dyDescent="0.2">
      <c r="A34" s="50" t="s">
        <v>19</v>
      </c>
      <c r="B34" s="12">
        <f t="shared" ref="B34:D34" si="27">SUM(B35+B36)</f>
        <v>1130</v>
      </c>
      <c r="C34" s="12">
        <f t="shared" si="27"/>
        <v>18300</v>
      </c>
      <c r="D34" s="12">
        <f t="shared" si="27"/>
        <v>350</v>
      </c>
      <c r="E34" s="18">
        <f t="shared" si="21"/>
        <v>30.973451327433629</v>
      </c>
      <c r="F34" s="12" t="s">
        <v>27</v>
      </c>
      <c r="G34" s="12">
        <f t="shared" ref="G34" si="28">SUM(G35+G36)</f>
        <v>780</v>
      </c>
      <c r="H34" s="18">
        <f t="shared" si="6"/>
        <v>69.026548672566378</v>
      </c>
      <c r="I34" s="24">
        <f>SUM(I35+I36)</f>
        <v>18300</v>
      </c>
      <c r="J34" s="41"/>
      <c r="K34" s="42"/>
      <c r="L34" s="42"/>
    </row>
    <row r="35" spans="1:14" s="4" customFormat="1" ht="15.95" customHeight="1" x14ac:dyDescent="0.2">
      <c r="A35" s="5" t="s">
        <v>11</v>
      </c>
      <c r="B35" s="21">
        <v>550</v>
      </c>
      <c r="C35" s="21">
        <v>12800</v>
      </c>
      <c r="D35" s="15" t="s">
        <v>27</v>
      </c>
      <c r="E35" s="13" t="s">
        <v>27</v>
      </c>
      <c r="F35" s="15" t="s">
        <v>27</v>
      </c>
      <c r="G35" s="15">
        <v>550</v>
      </c>
      <c r="H35" s="13">
        <f t="shared" si="6"/>
        <v>100</v>
      </c>
      <c r="I35" s="26">
        <v>12800</v>
      </c>
      <c r="J35" s="41"/>
      <c r="K35" s="42"/>
      <c r="L35" s="42"/>
    </row>
    <row r="36" spans="1:14" s="4" customFormat="1" ht="15.95" customHeight="1" x14ac:dyDescent="0.2">
      <c r="A36" s="5" t="s">
        <v>12</v>
      </c>
      <c r="B36" s="21">
        <v>580</v>
      </c>
      <c r="C36" s="21">
        <v>5500</v>
      </c>
      <c r="D36" s="15">
        <v>350</v>
      </c>
      <c r="E36" s="13">
        <f t="shared" ref="E36:E39" si="29">(D36*100)/B36</f>
        <v>60.344827586206897</v>
      </c>
      <c r="F36" s="15" t="s">
        <v>27</v>
      </c>
      <c r="G36" s="15">
        <v>230</v>
      </c>
      <c r="H36" s="13">
        <f t="shared" si="6"/>
        <v>39.655172413793103</v>
      </c>
      <c r="I36" s="26">
        <v>5500</v>
      </c>
      <c r="J36" s="41"/>
      <c r="K36" s="42"/>
      <c r="L36" s="42"/>
    </row>
    <row r="37" spans="1:14" s="4" customFormat="1" ht="21.6" customHeight="1" x14ac:dyDescent="0.2">
      <c r="A37" s="20" t="s">
        <v>20</v>
      </c>
      <c r="B37" s="12">
        <f t="shared" ref="B37:D37" si="30">SUM(B38+B39)</f>
        <v>5270</v>
      </c>
      <c r="C37" s="12">
        <f t="shared" si="30"/>
        <v>85000</v>
      </c>
      <c r="D37" s="12">
        <f t="shared" si="30"/>
        <v>50</v>
      </c>
      <c r="E37" s="18">
        <f t="shared" si="29"/>
        <v>0.94876660341555974</v>
      </c>
      <c r="F37" s="12">
        <f t="shared" ref="F37:G37" si="31">SUM(F38+F39)</f>
        <v>1900</v>
      </c>
      <c r="G37" s="12">
        <f t="shared" si="31"/>
        <v>5220</v>
      </c>
      <c r="H37" s="18">
        <f t="shared" si="6"/>
        <v>99.051233396584436</v>
      </c>
      <c r="I37" s="24">
        <f>SUM(I38+I39)</f>
        <v>83100</v>
      </c>
      <c r="J37" s="41"/>
      <c r="K37" s="42"/>
      <c r="L37" s="42"/>
    </row>
    <row r="38" spans="1:14" s="4" customFormat="1" ht="15.95" customHeight="1" x14ac:dyDescent="0.2">
      <c r="A38" s="19" t="s">
        <v>11</v>
      </c>
      <c r="B38" s="21">
        <v>3500</v>
      </c>
      <c r="C38" s="21">
        <v>56400</v>
      </c>
      <c r="D38" s="15">
        <v>40</v>
      </c>
      <c r="E38" s="13">
        <f t="shared" si="29"/>
        <v>1.1428571428571428</v>
      </c>
      <c r="F38" s="15">
        <v>1800</v>
      </c>
      <c r="G38" s="15">
        <v>3460</v>
      </c>
      <c r="H38" s="13">
        <f t="shared" si="6"/>
        <v>98.857142857142861</v>
      </c>
      <c r="I38" s="26">
        <v>54600</v>
      </c>
      <c r="J38" s="41"/>
      <c r="K38" s="42"/>
      <c r="L38" s="42"/>
    </row>
    <row r="39" spans="1:14" s="4" customFormat="1" ht="15.95" customHeight="1" x14ac:dyDescent="0.2">
      <c r="A39" s="19" t="s">
        <v>12</v>
      </c>
      <c r="B39" s="21">
        <v>1770</v>
      </c>
      <c r="C39" s="21">
        <v>28600</v>
      </c>
      <c r="D39" s="15">
        <v>10</v>
      </c>
      <c r="E39" s="13">
        <f t="shared" si="29"/>
        <v>0.56497175141242939</v>
      </c>
      <c r="F39" s="15">
        <v>100</v>
      </c>
      <c r="G39" s="15">
        <v>1760</v>
      </c>
      <c r="H39" s="13">
        <f t="shared" si="6"/>
        <v>99.435028248587571</v>
      </c>
      <c r="I39" s="26">
        <v>28500</v>
      </c>
      <c r="J39" s="41"/>
      <c r="K39" s="42"/>
      <c r="L39" s="42"/>
    </row>
    <row r="40" spans="1:14" s="4" customFormat="1" ht="21.6" customHeight="1" x14ac:dyDescent="0.2">
      <c r="A40" s="51" t="s">
        <v>21</v>
      </c>
      <c r="B40" s="12">
        <f t="shared" ref="B40:C40" si="32">SUM(B41+B42)</f>
        <v>2870</v>
      </c>
      <c r="C40" s="12">
        <f t="shared" si="32"/>
        <v>15500</v>
      </c>
      <c r="D40" s="12" t="s">
        <v>27</v>
      </c>
      <c r="E40" s="18" t="s">
        <v>27</v>
      </c>
      <c r="F40" s="12" t="s">
        <v>27</v>
      </c>
      <c r="G40" s="12">
        <f>SUM(G41+G42)</f>
        <v>2870</v>
      </c>
      <c r="H40" s="18">
        <f t="shared" si="6"/>
        <v>100</v>
      </c>
      <c r="I40" s="24">
        <f>SUM(I41+I42)</f>
        <v>15500</v>
      </c>
      <c r="J40" s="41"/>
      <c r="K40" s="42"/>
      <c r="L40" s="42"/>
    </row>
    <row r="41" spans="1:14" s="4" customFormat="1" ht="15.95" customHeight="1" x14ac:dyDescent="0.2">
      <c r="A41" s="19" t="s">
        <v>11</v>
      </c>
      <c r="B41" s="21">
        <v>2010</v>
      </c>
      <c r="C41" s="21">
        <v>12200</v>
      </c>
      <c r="D41" s="15" t="s">
        <v>27</v>
      </c>
      <c r="E41" s="13" t="s">
        <v>27</v>
      </c>
      <c r="F41" s="15" t="s">
        <v>27</v>
      </c>
      <c r="G41" s="15">
        <v>2010</v>
      </c>
      <c r="H41" s="13">
        <f t="shared" si="6"/>
        <v>100</v>
      </c>
      <c r="I41" s="26">
        <v>12200</v>
      </c>
      <c r="J41" s="41"/>
      <c r="K41" s="42"/>
      <c r="L41" s="42"/>
    </row>
    <row r="42" spans="1:14" s="4" customFormat="1" ht="15.95" customHeight="1" x14ac:dyDescent="0.2">
      <c r="A42" s="27" t="s">
        <v>12</v>
      </c>
      <c r="B42" s="28">
        <v>860</v>
      </c>
      <c r="C42" s="28">
        <v>3300</v>
      </c>
      <c r="D42" s="29" t="s">
        <v>27</v>
      </c>
      <c r="E42" s="44" t="s">
        <v>27</v>
      </c>
      <c r="F42" s="29" t="s">
        <v>27</v>
      </c>
      <c r="G42" s="29">
        <v>860</v>
      </c>
      <c r="H42" s="44">
        <f t="shared" si="6"/>
        <v>100</v>
      </c>
      <c r="I42" s="30">
        <v>3300</v>
      </c>
      <c r="J42" s="41"/>
      <c r="K42" s="42"/>
      <c r="L42" s="42"/>
    </row>
    <row r="43" spans="1:14" s="6" customFormat="1" ht="15.6" customHeight="1" x14ac:dyDescent="0.2">
      <c r="A43" s="20" t="s">
        <v>4</v>
      </c>
      <c r="B43" s="20"/>
      <c r="C43" s="20"/>
      <c r="D43" s="20"/>
      <c r="E43" s="20"/>
      <c r="F43" s="20"/>
      <c r="G43" s="20"/>
      <c r="H43" s="20"/>
      <c r="I43" s="20"/>
      <c r="J43" s="8"/>
    </row>
    <row r="44" spans="1:14" s="6" customFormat="1" ht="15.6" customHeight="1" x14ac:dyDescent="0.2">
      <c r="A44" s="6" t="s">
        <v>5</v>
      </c>
      <c r="J44" s="9"/>
    </row>
    <row r="45" spans="1:14" s="4" customFormat="1" ht="15.6" customHeight="1" x14ac:dyDescent="0.2">
      <c r="A45" s="7" t="s">
        <v>7</v>
      </c>
      <c r="C45" s="6"/>
      <c r="D45" s="6"/>
      <c r="F45" s="6"/>
      <c r="G45" s="6"/>
      <c r="I45" s="6"/>
      <c r="J45" s="10"/>
    </row>
    <row r="46" spans="1:14" s="48" customFormat="1" ht="13.5" customHeight="1" x14ac:dyDescent="0.2">
      <c r="A46" s="45">
        <v>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</row>
    <row r="47" spans="1:14" s="48" customFormat="1" ht="12" customHeight="1" x14ac:dyDescent="0.2">
      <c r="A47" s="5" t="s">
        <v>30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</row>
    <row r="48" spans="1:14" s="48" customFormat="1" ht="14.25" customHeight="1" x14ac:dyDescent="0.2">
      <c r="A48" s="49">
        <v>0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</row>
    <row r="49" spans="1:10" s="4" customFormat="1" ht="15.6" customHeight="1" x14ac:dyDescent="0.2">
      <c r="A49" s="5"/>
      <c r="C49" s="6"/>
      <c r="D49" s="6"/>
      <c r="F49" s="6"/>
      <c r="G49" s="6"/>
      <c r="I49" s="6"/>
      <c r="J49" s="10"/>
    </row>
    <row r="50" spans="1:10" s="4" customFormat="1" ht="15.6" customHeight="1" x14ac:dyDescent="0.2">
      <c r="A50" s="5"/>
      <c r="C50" s="6"/>
      <c r="D50" s="6"/>
      <c r="F50" s="6"/>
      <c r="G50" s="6"/>
      <c r="I50" s="6"/>
      <c r="J50" s="10"/>
    </row>
  </sheetData>
  <sheetProtection selectLockedCells="1"/>
  <mergeCells count="9">
    <mergeCell ref="A1:I1"/>
    <mergeCell ref="A2:A6"/>
    <mergeCell ref="I5:I6"/>
    <mergeCell ref="B5:B6"/>
    <mergeCell ref="C5:C6"/>
    <mergeCell ref="F5:F6"/>
    <mergeCell ref="D4:F4"/>
    <mergeCell ref="B3:C4"/>
    <mergeCell ref="G4:I4"/>
  </mergeCells>
  <phoneticPr fontId="0" type="noConversion"/>
  <printOptions horizontalCentered="1"/>
  <pageMargins left="0.74803149606299213" right="0.74803149606299213" top="0.98425196850393704" bottom="0.98425196850393704" header="0" footer="0"/>
  <pageSetup scale="79" orientation="portrait" r:id="rId1"/>
  <headerFooter alignWithMargins="0"/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312-23</vt:lpstr>
      <vt:lpstr>'312-23'!Área_de_impresión</vt:lpstr>
      <vt:lpstr>'312-23'!Imprimir_área_IM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2025-09-23T19:32:46Z</cp:lastPrinted>
  <dcterms:created xsi:type="dcterms:W3CDTF">1998-04-08T18:55:58Z</dcterms:created>
  <dcterms:modified xsi:type="dcterms:W3CDTF">2025-10-17T19:28:13Z</dcterms:modified>
</cp:coreProperties>
</file>